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B26" i="1"/>
  <c r="C25" i="1"/>
  <c r="C24" i="1"/>
  <c r="B24" i="1"/>
  <c r="C23" i="1"/>
  <c r="B23" i="1"/>
  <c r="C20" i="1"/>
  <c r="B20" i="1"/>
  <c r="C19" i="1"/>
  <c r="C11" i="1"/>
  <c r="C10" i="1"/>
  <c r="C9" i="1"/>
  <c r="C6" i="1"/>
  <c r="B10" i="1"/>
  <c r="B9" i="1"/>
  <c r="B6" i="1"/>
</calcChain>
</file>

<file path=xl/sharedStrings.xml><?xml version="1.0" encoding="utf-8"?>
<sst xmlns="http://schemas.openxmlformats.org/spreadsheetml/2006/main" count="30" uniqueCount="23">
  <si>
    <t>Prix unitaire moyen</t>
  </si>
  <si>
    <t>nombre de cycle par an</t>
  </si>
  <si>
    <t>unité recommandé par jour</t>
  </si>
  <si>
    <t>durée des menstruations en jour</t>
  </si>
  <si>
    <t>Total /an/femme</t>
  </si>
  <si>
    <t>nb femmes réglée</t>
  </si>
  <si>
    <t>SOIT</t>
  </si>
  <si>
    <t>Serviettes</t>
  </si>
  <si>
    <t>Protection à usage unique</t>
  </si>
  <si>
    <t>Protection réutilisable</t>
  </si>
  <si>
    <t>Cup</t>
  </si>
  <si>
    <t>Tampons</t>
  </si>
  <si>
    <t>renouvellement annuelle</t>
  </si>
  <si>
    <t>slip</t>
  </si>
  <si>
    <t>Total/an la première année de règle</t>
  </si>
  <si>
    <t xml:space="preserve">Total/an/après démarage </t>
  </si>
  <si>
    <t>% des femmes selon mode de protection</t>
  </si>
  <si>
    <t>Coût annuel de la mesure en remboursement 100% du jetable</t>
  </si>
  <si>
    <t>Coût de la mesure la prémière année</t>
  </si>
  <si>
    <t>nb de femme nouvellement réglé/an</t>
  </si>
  <si>
    <t>coût annuel de la mesure après démarrage</t>
  </si>
  <si>
    <t>coût annuel de la mesure en remboursement 100% réutilisable</t>
  </si>
  <si>
    <t>8 577 000 000‬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</si>
</sst>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7" formatCode="#,##0.0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6">
    <xf numFmtId="0" fontId="0" fillId="0" borderId="0" xfId="0"/>
    <xf numFmtId="44" fontId="0" fillId="0" borderId="0" xfId="1" applyFont="1"/>
    <xf numFmtId="44" fontId="0" fillId="0" borderId="0" xfId="0" applyNumberFormat="1"/>
    <xf numFmtId="41" fontId="0" fillId="0" borderId="0" xfId="0" applyNumberFormat="1"/>
    <xf numFmtId="167" fontId="0" fillId="0" borderId="0" xfId="0" applyNumberFormat="1"/>
    <xf numFmtId="0" fontId="5" fillId="0" borderId="0" xfId="0" applyFont="1"/>
    <xf numFmtId="9" fontId="0" fillId="0" borderId="0" xfId="0" applyNumberFormat="1"/>
    <xf numFmtId="9" fontId="0" fillId="0" borderId="0" xfId="2" applyFont="1"/>
    <xf numFmtId="42" fontId="0" fillId="0" borderId="0" xfId="1" applyNumberFormat="1" applyFont="1"/>
    <xf numFmtId="3" fontId="0" fillId="0" borderId="0" xfId="0" applyNumberFormat="1"/>
    <xf numFmtId="0" fontId="2" fillId="2" borderId="0" xfId="3"/>
    <xf numFmtId="44" fontId="2" fillId="2" borderId="0" xfId="3" applyNumberFormat="1"/>
    <xf numFmtId="42" fontId="2" fillId="2" borderId="0" xfId="3" applyNumberFormat="1"/>
    <xf numFmtId="0" fontId="4" fillId="4" borderId="0" xfId="5"/>
    <xf numFmtId="42" fontId="4" fillId="4" borderId="0" xfId="5" applyNumberFormat="1"/>
    <xf numFmtId="0" fontId="3" fillId="3" borderId="0" xfId="4"/>
  </cellXfs>
  <cellStyles count="6">
    <cellStyle name="Accent6" xfId="5" builtinId="49"/>
    <cellStyle name="Monétaire" xfId="1" builtinId="4"/>
    <cellStyle name="Neutre" xfId="4" builtinId="28"/>
    <cellStyle name="Normal" xfId="0" builtinId="0"/>
    <cellStyle name="Pourcentage" xfId="2" builtinId="5"/>
    <cellStyle name="Satisfaisant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K18" sqref="K18"/>
    </sheetView>
  </sheetViews>
  <sheetFormatPr baseColWidth="10" defaultRowHeight="15" x14ac:dyDescent="0.25"/>
  <cols>
    <col min="1" max="1" width="38.7109375" customWidth="1"/>
    <col min="2" max="2" width="18.85546875" customWidth="1"/>
    <col min="3" max="3" width="21.28515625" customWidth="1"/>
    <col min="4" max="4" width="13.85546875" customWidth="1"/>
  </cols>
  <sheetData>
    <row r="1" spans="1:3" x14ac:dyDescent="0.25">
      <c r="A1" s="15" t="s">
        <v>8</v>
      </c>
      <c r="B1" s="15" t="s">
        <v>11</v>
      </c>
      <c r="C1" s="15" t="s">
        <v>7</v>
      </c>
    </row>
    <row r="2" spans="1:3" x14ac:dyDescent="0.25">
      <c r="A2" t="s">
        <v>0</v>
      </c>
      <c r="B2" s="4">
        <v>0.16500000000000001</v>
      </c>
      <c r="C2">
        <v>0.185</v>
      </c>
    </row>
    <row r="3" spans="1:3" x14ac:dyDescent="0.25">
      <c r="A3" t="s">
        <v>2</v>
      </c>
      <c r="B3">
        <v>6</v>
      </c>
      <c r="C3">
        <v>5</v>
      </c>
    </row>
    <row r="4" spans="1:3" x14ac:dyDescent="0.25">
      <c r="A4" t="s">
        <v>3</v>
      </c>
      <c r="B4">
        <v>4</v>
      </c>
      <c r="C4">
        <v>4</v>
      </c>
    </row>
    <row r="5" spans="1:3" x14ac:dyDescent="0.25">
      <c r="A5" t="s">
        <v>1</v>
      </c>
      <c r="B5">
        <v>13</v>
      </c>
      <c r="C5">
        <v>13</v>
      </c>
    </row>
    <row r="6" spans="1:3" x14ac:dyDescent="0.25">
      <c r="A6" t="s">
        <v>4</v>
      </c>
      <c r="B6" s="4">
        <f>PRODUCT(B2:B5)</f>
        <v>51.48</v>
      </c>
      <c r="C6">
        <f>PRODUCT(C2:C5)</f>
        <v>48.1</v>
      </c>
    </row>
    <row r="7" spans="1:3" x14ac:dyDescent="0.25">
      <c r="A7" t="s">
        <v>5</v>
      </c>
      <c r="B7" s="3">
        <v>18000000</v>
      </c>
      <c r="C7" s="3">
        <v>18000000</v>
      </c>
    </row>
    <row r="8" spans="1:3" x14ac:dyDescent="0.25">
      <c r="A8" s="5" t="s">
        <v>16</v>
      </c>
      <c r="B8" s="7">
        <v>0.2</v>
      </c>
      <c r="C8" s="6">
        <v>0.8</v>
      </c>
    </row>
    <row r="9" spans="1:3" x14ac:dyDescent="0.25">
      <c r="A9" s="5" t="s">
        <v>6</v>
      </c>
      <c r="B9" s="3">
        <f>B7*B8</f>
        <v>3600000</v>
      </c>
      <c r="C9" s="3">
        <f>C7*C8</f>
        <v>14400000</v>
      </c>
    </row>
    <row r="10" spans="1:3" x14ac:dyDescent="0.25">
      <c r="A10" t="s">
        <v>4</v>
      </c>
      <c r="B10" s="8">
        <f>B6*B9</f>
        <v>185328000</v>
      </c>
      <c r="C10" s="3">
        <f>C6*C9</f>
        <v>692640000</v>
      </c>
    </row>
    <row r="11" spans="1:3" x14ac:dyDescent="0.25">
      <c r="A11" s="10" t="s">
        <v>17</v>
      </c>
      <c r="B11" s="10"/>
      <c r="C11" s="12">
        <f>B10+C10</f>
        <v>877968000</v>
      </c>
    </row>
    <row r="14" spans="1:3" x14ac:dyDescent="0.25">
      <c r="A14" s="15" t="s">
        <v>9</v>
      </c>
      <c r="B14" s="15" t="s">
        <v>10</v>
      </c>
      <c r="C14" s="15" t="s">
        <v>13</v>
      </c>
    </row>
    <row r="15" spans="1:3" x14ac:dyDescent="0.25">
      <c r="A15" t="s">
        <v>0</v>
      </c>
      <c r="B15" s="1">
        <v>22.5</v>
      </c>
      <c r="C15">
        <v>29.5</v>
      </c>
    </row>
    <row r="16" spans="1:3" x14ac:dyDescent="0.25">
      <c r="A16" t="s">
        <v>12</v>
      </c>
      <c r="B16">
        <v>0.5</v>
      </c>
      <c r="C16">
        <v>0.5</v>
      </c>
    </row>
    <row r="17" spans="1:4" x14ac:dyDescent="0.25">
      <c r="A17" t="s">
        <v>2</v>
      </c>
      <c r="B17">
        <v>1</v>
      </c>
      <c r="C17">
        <v>5</v>
      </c>
    </row>
    <row r="18" spans="1:4" x14ac:dyDescent="0.25">
      <c r="A18" t="s">
        <v>3</v>
      </c>
      <c r="B18">
        <v>4</v>
      </c>
      <c r="C18">
        <v>4</v>
      </c>
    </row>
    <row r="19" spans="1:4" x14ac:dyDescent="0.25">
      <c r="A19" t="s">
        <v>14</v>
      </c>
      <c r="B19" s="1">
        <v>22.5</v>
      </c>
      <c r="C19" s="1">
        <f>C15*C17*C18</f>
        <v>590</v>
      </c>
    </row>
    <row r="20" spans="1:4" x14ac:dyDescent="0.25">
      <c r="A20" t="s">
        <v>15</v>
      </c>
      <c r="B20" s="2">
        <f>B15*B16</f>
        <v>11.25</v>
      </c>
      <c r="C20" s="1">
        <f>C15*C16</f>
        <v>14.75</v>
      </c>
    </row>
    <row r="21" spans="1:4" x14ac:dyDescent="0.25">
      <c r="A21" t="s">
        <v>5</v>
      </c>
      <c r="B21" s="3">
        <v>18000000</v>
      </c>
      <c r="C21" s="3">
        <v>18000000</v>
      </c>
    </row>
    <row r="22" spans="1:4" x14ac:dyDescent="0.25">
      <c r="A22" s="5" t="s">
        <v>16</v>
      </c>
      <c r="B22" s="7">
        <v>0.2</v>
      </c>
      <c r="C22" s="6">
        <v>0.8</v>
      </c>
    </row>
    <row r="23" spans="1:4" x14ac:dyDescent="0.25">
      <c r="A23" s="5" t="s">
        <v>6</v>
      </c>
      <c r="B23" s="3">
        <f>B21*B22</f>
        <v>3600000</v>
      </c>
      <c r="C23" s="3">
        <f>C21*C22</f>
        <v>14400000</v>
      </c>
    </row>
    <row r="24" spans="1:4" x14ac:dyDescent="0.25">
      <c r="A24" s="13" t="s">
        <v>18</v>
      </c>
      <c r="B24" s="14">
        <f>B19*B23</f>
        <v>81000000</v>
      </c>
      <c r="C24" s="14">
        <f>C19*C23</f>
        <v>8496000000</v>
      </c>
      <c r="D24" s="14" t="s">
        <v>22</v>
      </c>
    </row>
    <row r="25" spans="1:4" x14ac:dyDescent="0.25">
      <c r="A25" t="s">
        <v>19</v>
      </c>
      <c r="B25" s="9">
        <v>400000</v>
      </c>
      <c r="C25" s="2">
        <f>C19*B25</f>
        <v>236000000</v>
      </c>
    </row>
    <row r="26" spans="1:4" x14ac:dyDescent="0.25">
      <c r="A26" t="s">
        <v>20</v>
      </c>
      <c r="B26" s="1">
        <f>B20*B23</f>
        <v>40500000</v>
      </c>
      <c r="C26" s="1">
        <f>C25+(C20*C23)</f>
        <v>448400000</v>
      </c>
    </row>
    <row r="27" spans="1:4" x14ac:dyDescent="0.25">
      <c r="A27" s="10" t="s">
        <v>21</v>
      </c>
      <c r="B27" s="10"/>
      <c r="C27" s="11">
        <f>B26+C26</f>
        <v>488900000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m'baye</dc:creator>
  <cp:lastModifiedBy>jessica m'baye</cp:lastModifiedBy>
  <dcterms:created xsi:type="dcterms:W3CDTF">2019-06-11T14:15:51Z</dcterms:created>
  <dcterms:modified xsi:type="dcterms:W3CDTF">2019-06-11T15:58:45Z</dcterms:modified>
</cp:coreProperties>
</file>